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35" windowWidth="23160" windowHeight="13080"/>
  </bookViews>
  <sheets>
    <sheet name="Récap plafonds nvelles régions" sheetId="2" r:id="rId1"/>
  </sheets>
  <definedNames>
    <definedName name="_xlnm._FilterDatabase" localSheetId="0" hidden="1">'Récap plafonds nvelles régions'!$B$7:$F$21</definedName>
  </definedNames>
  <calcPr calcId="125725"/>
</workbook>
</file>

<file path=xl/calcChain.xml><?xml version="1.0" encoding="utf-8"?>
<calcChain xmlns="http://schemas.openxmlformats.org/spreadsheetml/2006/main">
  <c r="D8" i="2"/>
  <c r="E8" l="1"/>
  <c r="F8" s="1"/>
  <c r="D18" l="1"/>
  <c r="E18" s="1"/>
  <c r="F18" s="1"/>
  <c r="D19"/>
  <c r="E19" s="1"/>
  <c r="F19" s="1"/>
  <c r="D20"/>
  <c r="E20" s="1"/>
  <c r="F20" s="1"/>
  <c r="D21"/>
  <c r="E21" s="1"/>
  <c r="F21" s="1"/>
  <c r="D17"/>
  <c r="E17" s="1"/>
  <c r="F17" s="1"/>
  <c r="D14"/>
  <c r="E14" s="1"/>
  <c r="F14" s="1"/>
  <c r="D13"/>
  <c r="E13" s="1"/>
  <c r="F13" s="1"/>
  <c r="D12"/>
  <c r="E12" s="1"/>
  <c r="F12" s="1"/>
  <c r="D11"/>
  <c r="E11" s="1"/>
  <c r="F11" s="1"/>
  <c r="D10"/>
  <c r="E10" s="1"/>
  <c r="F10" s="1"/>
  <c r="D9"/>
  <c r="E9" s="1"/>
  <c r="F9" s="1"/>
</calcChain>
</file>

<file path=xl/sharedStrings.xml><?xml version="1.0" encoding="utf-8"?>
<sst xmlns="http://schemas.openxmlformats.org/spreadsheetml/2006/main" count="21" uniqueCount="21">
  <si>
    <t>Provence-Alpes-Côte d'Azur</t>
  </si>
  <si>
    <t>Centre</t>
  </si>
  <si>
    <t>Bretagne</t>
  </si>
  <si>
    <t>Pays de la Loire</t>
  </si>
  <si>
    <t>Île-de-France</t>
  </si>
  <si>
    <t>Guadeloupe</t>
  </si>
  <si>
    <t>La Réunion</t>
  </si>
  <si>
    <t>Aquitaine, Limousin et Poitou-Charentes</t>
  </si>
  <si>
    <t>Auvergne et Rhône-Alpes</t>
  </si>
  <si>
    <t>Bourgogne et Franche-Comté</t>
  </si>
  <si>
    <t>Nord-Pas-de-Calais et Picardie</t>
  </si>
  <si>
    <t>Basse-Normandie et Haute-Normandie</t>
  </si>
  <si>
    <t>Alsace, Champagne-Ardenne et Lorraine</t>
  </si>
  <si>
    <t>Régions</t>
  </si>
  <si>
    <t>Elections des conseillers régionaux</t>
  </si>
  <si>
    <r>
      <t xml:space="preserve">Montant du plafond de dépenses par liste de candidats
Article L. 52-11 du code électoral
</t>
    </r>
    <r>
      <rPr>
        <b/>
        <sz val="10"/>
        <color indexed="10"/>
        <rFont val="Arial"/>
        <family val="2"/>
      </rPr>
      <t>Ce plafond de dépenses vaut pour les deux tours de scrutin.</t>
    </r>
  </si>
  <si>
    <t>Languedoc-Roussillon et Midi-Pyrénées</t>
  </si>
  <si>
    <t xml:space="preserve">Population municipale  </t>
  </si>
  <si>
    <t>Montant du plafond du remboursement forfaitaire des dépenses de campagne par liste de candidats
Article L. 52-11-1 du code électoral</t>
  </si>
  <si>
    <t>Montant majoré de 20% (loi du 22 février 2021)</t>
  </si>
  <si>
    <t>Elections des conseillers régionaux 2021
Plafond de dépenses et  plafond du remboursement forfaitaire par liste de candidats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</si>
</sst>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2"/>
  <sheetViews>
    <sheetView tabSelected="1" workbookViewId="0">
      <selection activeCell="E32" sqref="E32"/>
    </sheetView>
  </sheetViews>
  <sheetFormatPr baseColWidth="10" defaultRowHeight="12.75"/>
  <cols>
    <col min="1" max="1" width="11.42578125" style="1"/>
    <col min="2" max="2" width="30.7109375" style="1" customWidth="1"/>
    <col min="3" max="3" width="25.7109375" style="3" customWidth="1"/>
    <col min="4" max="4" width="25.7109375" style="2" customWidth="1"/>
    <col min="5" max="5" width="29.42578125" style="1" customWidth="1"/>
    <col min="6" max="6" width="29.28515625" style="1" customWidth="1"/>
    <col min="8" max="16384" width="11.42578125" style="1"/>
  </cols>
  <sheetData>
    <row r="1" spans="1:6">
      <c r="A1" s="17" t="s">
        <v>20</v>
      </c>
      <c r="B1" s="17"/>
      <c r="C1" s="17"/>
      <c r="D1" s="17"/>
      <c r="E1" s="17"/>
      <c r="F1" s="17"/>
    </row>
    <row r="2" spans="1:6" ht="12.75" customHeight="1">
      <c r="A2" s="17"/>
      <c r="B2" s="17"/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>
      <c r="A4" s="13"/>
      <c r="B4" s="13"/>
      <c r="C4" s="13"/>
      <c r="D4" s="13"/>
      <c r="E4" s="13"/>
      <c r="F4" s="13"/>
    </row>
    <row r="5" spans="1:6">
      <c r="A5" s="10"/>
      <c r="B5" s="10"/>
      <c r="C5" s="10"/>
      <c r="D5" s="10"/>
      <c r="E5" s="10"/>
      <c r="F5" s="10"/>
    </row>
    <row r="7" spans="1:6" ht="150" customHeight="1">
      <c r="B7" s="11" t="s">
        <v>13</v>
      </c>
      <c r="C7" s="11" t="s">
        <v>17</v>
      </c>
      <c r="D7" s="11" t="s">
        <v>15</v>
      </c>
      <c r="E7" s="12" t="s">
        <v>19</v>
      </c>
      <c r="F7" s="11" t="s">
        <v>18</v>
      </c>
    </row>
    <row r="8" spans="1:6" ht="65.099999999999994" hidden="1" customHeight="1">
      <c r="A8" s="14" t="s">
        <v>14</v>
      </c>
      <c r="B8" s="4" t="s">
        <v>12</v>
      </c>
      <c r="C8" s="5">
        <v>5550389</v>
      </c>
      <c r="D8" s="6" t="e">
        <f>ROUNDUP(((15000*#REF!)+(15000*#REF!)+(30000*#REF!)+(40000*#REF!)+(50000*#REF!)+(100000*#REF!)+((C8-250000)*#REF!))*#REF!,0)</f>
        <v>#REF!</v>
      </c>
      <c r="E8" s="6" t="e">
        <f>ROUNDUP(D8*1.2,0)</f>
        <v>#REF!</v>
      </c>
      <c r="F8" s="6" t="e">
        <f>ROUNDUP(E8*47.5%,0)</f>
        <v>#REF!</v>
      </c>
    </row>
    <row r="9" spans="1:6" ht="65.099999999999994" hidden="1" customHeight="1">
      <c r="A9" s="15"/>
      <c r="B9" s="4" t="s">
        <v>7</v>
      </c>
      <c r="C9" s="5">
        <v>5979778</v>
      </c>
      <c r="D9" s="6" t="e">
        <f>ROUNDUP(((15000*#REF!)+(15000*#REF!)+(30000*#REF!)+(40000*#REF!)+(50000*#REF!)+(100000*#REF!)+((C9-250000)*#REF!))*#REF!,0)</f>
        <v>#REF!</v>
      </c>
      <c r="E9" s="6" t="e">
        <f t="shared" ref="E9:E21" si="0">ROUNDUP(D9*1.2,0)</f>
        <v>#REF!</v>
      </c>
      <c r="F9" s="6" t="e">
        <f t="shared" ref="F9:F21" si="1">ROUNDUP(E9*47.5%,0)</f>
        <v>#REF!</v>
      </c>
    </row>
    <row r="10" spans="1:6" ht="65.099999999999994" hidden="1" customHeight="1">
      <c r="A10" s="15"/>
      <c r="B10" s="4" t="s">
        <v>8</v>
      </c>
      <c r="C10" s="5">
        <v>7994459</v>
      </c>
      <c r="D10" s="6" t="e">
        <f>ROUNDUP(((15000*#REF!)+(15000*#REF!)+(30000*#REF!)+(40000*#REF!)+(50000*#REF!)+(100000*#REF!)+((C10-250000)*#REF!))*#REF!,0)</f>
        <v>#REF!</v>
      </c>
      <c r="E10" s="6" t="e">
        <f t="shared" si="0"/>
        <v>#REF!</v>
      </c>
      <c r="F10" s="6" t="e">
        <f t="shared" si="1"/>
        <v>#REF!</v>
      </c>
    </row>
    <row r="11" spans="1:6" ht="65.099999999999994" hidden="1" customHeight="1">
      <c r="A11" s="15"/>
      <c r="B11" s="4" t="s">
        <v>11</v>
      </c>
      <c r="C11" s="5">
        <v>3327477</v>
      </c>
      <c r="D11" s="6" t="e">
        <f>ROUNDUP(((15000*#REF!)+(15000*#REF!)+(30000*#REF!)+(40000*#REF!)+(50000*#REF!)+(100000*#REF!)+((C11-250000)*#REF!))*#REF!,0)</f>
        <v>#REF!</v>
      </c>
      <c r="E11" s="6" t="e">
        <f t="shared" si="0"/>
        <v>#REF!</v>
      </c>
      <c r="F11" s="6" t="e">
        <f t="shared" si="1"/>
        <v>#REF!</v>
      </c>
    </row>
    <row r="12" spans="1:6" ht="65.099999999999994" hidden="1" customHeight="1">
      <c r="A12" s="15"/>
      <c r="B12" s="4" t="s">
        <v>9</v>
      </c>
      <c r="C12" s="5">
        <v>2807807</v>
      </c>
      <c r="D12" s="6" t="e">
        <f>ROUNDUP(((15000*#REF!)+(15000*#REF!)+(30000*#REF!)+(40000*#REF!)+(50000*#REF!)+(100000*#REF!)+((C12-250000)*#REF!))*#REF!,0)</f>
        <v>#REF!</v>
      </c>
      <c r="E12" s="6" t="e">
        <f t="shared" si="0"/>
        <v>#REF!</v>
      </c>
      <c r="F12" s="6" t="e">
        <f t="shared" si="1"/>
        <v>#REF!</v>
      </c>
    </row>
    <row r="13" spans="1:6" ht="65.099999999999994" hidden="1" customHeight="1">
      <c r="A13" s="15"/>
      <c r="B13" s="4" t="s">
        <v>2</v>
      </c>
      <c r="C13" s="5">
        <v>3335414</v>
      </c>
      <c r="D13" s="6" t="e">
        <f>ROUNDUP(((15000*#REF!)+(15000*#REF!)+(30000*#REF!)+(40000*#REF!)+(50000*#REF!)+(100000*#REF!)+((C13-250000)*#REF!))*#REF!,0)</f>
        <v>#REF!</v>
      </c>
      <c r="E13" s="6" t="e">
        <f t="shared" si="0"/>
        <v>#REF!</v>
      </c>
      <c r="F13" s="6" t="e">
        <f t="shared" si="1"/>
        <v>#REF!</v>
      </c>
    </row>
    <row r="14" spans="1:6" ht="65.099999999999994" hidden="1" customHeight="1">
      <c r="A14" s="15"/>
      <c r="B14" s="4" t="s">
        <v>1</v>
      </c>
      <c r="C14" s="5">
        <v>2572853</v>
      </c>
      <c r="D14" s="6" t="e">
        <f>ROUNDUP(((15000*#REF!)+(15000*#REF!)+(30000*#REF!)+(40000*#REF!)+(50000*#REF!)+(100000*#REF!)+((C14-250000)*#REF!))*#REF!,0)</f>
        <v>#REF!</v>
      </c>
      <c r="E14" s="6" t="e">
        <f t="shared" si="0"/>
        <v>#REF!</v>
      </c>
      <c r="F14" s="6" t="e">
        <f t="shared" si="1"/>
        <v>#REF!</v>
      </c>
    </row>
    <row r="15" spans="1:6" ht="65.099999999999994" customHeight="1">
      <c r="A15" s="15"/>
      <c r="B15" s="4" t="s">
        <v>4</v>
      </c>
      <c r="C15" s="5">
        <v>12213447</v>
      </c>
      <c r="D15" s="6">
        <v>3509920</v>
      </c>
      <c r="E15" s="6">
        <v>4211904</v>
      </c>
      <c r="F15" s="6">
        <v>2000655</v>
      </c>
    </row>
    <row r="16" spans="1:6" ht="65.099999999999994" hidden="1" customHeight="1">
      <c r="A16" s="15"/>
      <c r="B16" s="4" t="s">
        <v>16</v>
      </c>
      <c r="C16" s="5">
        <v>12213447</v>
      </c>
      <c r="D16" s="6">
        <v>3509920</v>
      </c>
      <c r="E16" s="6">
        <v>4211904</v>
      </c>
      <c r="F16" s="6">
        <v>2000655</v>
      </c>
    </row>
    <row r="17" spans="1:6" ht="65.099999999999994" hidden="1" customHeight="1">
      <c r="A17" s="15"/>
      <c r="B17" s="4" t="s">
        <v>10</v>
      </c>
      <c r="C17" s="5">
        <v>6004108</v>
      </c>
      <c r="D17" s="6" t="e">
        <f>ROUNDUP(((15000*#REF!)+(15000*#REF!)+(30000*#REF!)+(40000*#REF!)+(50000*#REF!)+(100000*#REF!)+((C17-250000)*#REF!))*#REF!,0)</f>
        <v>#REF!</v>
      </c>
      <c r="E17" s="6" t="e">
        <f t="shared" si="0"/>
        <v>#REF!</v>
      </c>
      <c r="F17" s="6" t="e">
        <f t="shared" si="1"/>
        <v>#REF!</v>
      </c>
    </row>
    <row r="18" spans="1:6" ht="65.099999999999994" hidden="1" customHeight="1">
      <c r="A18" s="15"/>
      <c r="B18" s="4" t="s">
        <v>3</v>
      </c>
      <c r="C18" s="5">
        <v>3781423</v>
      </c>
      <c r="D18" s="6" t="e">
        <f>ROUNDUP(((15000*#REF!)+(15000*#REF!)+(30000*#REF!)+(40000*#REF!)+(50000*#REF!)+(100000*#REF!)+((C18-250000)*#REF!))*#REF!,0)</f>
        <v>#REF!</v>
      </c>
      <c r="E18" s="6" t="e">
        <f t="shared" si="0"/>
        <v>#REF!</v>
      </c>
      <c r="F18" s="6" t="e">
        <f t="shared" si="1"/>
        <v>#REF!</v>
      </c>
    </row>
    <row r="19" spans="1:6" ht="65.099999999999994" hidden="1" customHeight="1">
      <c r="A19" s="15"/>
      <c r="B19" s="4" t="s">
        <v>0</v>
      </c>
      <c r="C19" s="5">
        <v>5052832</v>
      </c>
      <c r="D19" s="6" t="e">
        <f>ROUNDUP(((15000*#REF!)+(15000*#REF!)+(30000*#REF!)+(40000*#REF!)+(50000*#REF!)+(100000*#REF!)+((C19-250000)*#REF!))*#REF!,0)</f>
        <v>#REF!</v>
      </c>
      <c r="E19" s="6" t="e">
        <f t="shared" si="0"/>
        <v>#REF!</v>
      </c>
      <c r="F19" s="6" t="e">
        <f t="shared" si="1"/>
        <v>#REF!</v>
      </c>
    </row>
    <row r="20" spans="1:6" ht="65.099999999999994" hidden="1" customHeight="1">
      <c r="A20" s="15"/>
      <c r="B20" s="4" t="s">
        <v>5</v>
      </c>
      <c r="C20" s="5">
        <v>387629</v>
      </c>
      <c r="D20" s="6" t="e">
        <f>ROUNDUP(((15000*#REF!)+(15000*#REF!)+(30000*#REF!)+(40000*#REF!)+(50000*#REF!)+(100000*#REF!)+((C20-250000)*#REF!))*#REF!,0)</f>
        <v>#REF!</v>
      </c>
      <c r="E20" s="6" t="e">
        <f t="shared" si="0"/>
        <v>#REF!</v>
      </c>
      <c r="F20" s="6" t="e">
        <f t="shared" si="1"/>
        <v>#REF!</v>
      </c>
    </row>
    <row r="21" spans="1:6" ht="65.099999999999994" hidden="1" customHeight="1">
      <c r="A21" s="16"/>
      <c r="B21" s="4" t="s">
        <v>6</v>
      </c>
      <c r="C21" s="5">
        <v>855961</v>
      </c>
      <c r="D21" s="6" t="e">
        <f>ROUNDUP(((15000*#REF!)+(15000*#REF!)+(30000*#REF!)+(40000*#REF!)+(50000*#REF!)+(100000*#REF!)+((C21-250000)*#REF!))*#REF!,0)</f>
        <v>#REF!</v>
      </c>
      <c r="E21" s="6" t="e">
        <f t="shared" si="0"/>
        <v>#REF!</v>
      </c>
      <c r="F21" s="6" t="e">
        <f t="shared" si="1"/>
        <v>#REF!</v>
      </c>
    </row>
    <row r="22" spans="1:6" ht="18" customHeight="1">
      <c r="B22" s="7"/>
      <c r="C22" s="8"/>
      <c r="D22" s="9"/>
      <c r="E22" s="9"/>
      <c r="F22" s="9"/>
    </row>
  </sheetData>
  <autoFilter ref="B7:F21">
    <filterColumn colId="0">
      <filters>
        <filter val="Île-de-France"/>
      </filters>
    </filterColumn>
  </autoFilter>
  <mergeCells count="2">
    <mergeCell ref="A8:A21"/>
    <mergeCell ref="A1:F3"/>
  </mergeCells>
  <phoneticPr fontId="1" type="noConversion"/>
  <pageMargins left="0.78740157499999996" right="0.78740157499999996" top="0.26" bottom="0.45" header="0.4921259845" footer="0.49212598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 plafonds nvelles régions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GUERINMA</dc:creator>
  <cp:lastModifiedBy>BERNARDBRIG</cp:lastModifiedBy>
  <cp:lastPrinted>2015-03-24T16:06:22Z</cp:lastPrinted>
  <dcterms:created xsi:type="dcterms:W3CDTF">2015-03-20T08:47:05Z</dcterms:created>
  <dcterms:modified xsi:type="dcterms:W3CDTF">2021-04-06T05:51:43Z</dcterms:modified>
</cp:coreProperties>
</file>